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showInkAnnotation="0" autoCompressPictures="0"/>
  <bookViews>
    <workbookView xWindow="0" yWindow="0" windowWidth="25600" windowHeight="16060" tabRatio="500" activeTab="2"/>
  </bookViews>
  <sheets>
    <sheet name="Introduction" sheetId="4" r:id="rId1"/>
    <sheet name="Input HIGH Range" sheetId="1" r:id="rId2"/>
    <sheet name="Input LOW Range"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6" i="3" l="1"/>
  <c r="C9" i="3"/>
  <c r="C18" i="3"/>
  <c r="C23" i="3"/>
  <c r="C6" i="1"/>
  <c r="C14" i="1"/>
  <c r="C18" i="1"/>
  <c r="C23" i="1"/>
</calcChain>
</file>

<file path=xl/sharedStrings.xml><?xml version="1.0" encoding="utf-8"?>
<sst xmlns="http://schemas.openxmlformats.org/spreadsheetml/2006/main" count="48" uniqueCount="24">
  <si>
    <t>High Desirable</t>
  </si>
  <si>
    <t>Low desirable</t>
  </si>
  <si>
    <t>Max High</t>
  </si>
  <si>
    <t>%</t>
  </si>
  <si>
    <t>Min Low</t>
  </si>
  <si>
    <t>Critical Alert Level(&gt;)</t>
  </si>
  <si>
    <t>Critical Alert Level(&lt;)</t>
  </si>
  <si>
    <t>Enter variables</t>
  </si>
  <si>
    <t>Calculations</t>
  </si>
  <si>
    <t>First reading/Systolic</t>
  </si>
  <si>
    <t>Second reading/Diastolic</t>
  </si>
  <si>
    <t>Instructions</t>
  </si>
  <si>
    <t>1. Enter the critical and desirable levels</t>
  </si>
  <si>
    <t xml:space="preserve">2. Adjust the First Reading MAX HIGH parameter until a reasonable set of Min Low and Max high parameters are calculated. </t>
  </si>
  <si>
    <t>3. The Critical % is  automatically calculated.</t>
  </si>
  <si>
    <t xml:space="preserve">2. Adjust the First Reading MIN LOW parameter until a reasonable set of Min Low and Max high parameters are calculated. </t>
  </si>
  <si>
    <t>The Critical % alert function can be used in two scenarios, to act as a dynamic safety net above or below which the critical alert is immediately triggered, or where the desirable range is always static as a defined critical alert trigger.</t>
  </si>
  <si>
    <t xml:space="preserve">The Critical % alert was originally intended for use as a dynamic safety net that would automatically be set at an appropriate level dependent on the difference between the Max/Min values and the desired range.   For example, when used with COPD in the community and SPo2 desired range may be set to 100 - 92, offering 'advice' if below 92, but a critical 'action' alert may be needed if it falls below 88 (SPo2 Critical Value).  
To achieve this first of all an appropriate plausible Min Low level needs to be set to capture any obvious keying errors by the patient.  So lets say the Min Low is now set to 52.
To trigger the Critical % alert below 88, Flo deducts the Min Low from the Low Desirable to give the Critical Range (92-52=40).  So the Critical % value should be set as a percentage within the Range below which the alert will be actioned.  In this case we find the Triggering Value within the range we require by deducting the SPo2 Critical Value from the Low Desirable (92-88=4).
With a Critical Range = 40 and Triggering Value = 4, we calculate the percentage of the Triggering Value within the Critical Range.  So 4 = 10% of 40.
So, if we set the Critical % to 10%, when the low desirable is set to 92 and the Min Low set to 52, then an alert will be triggered if a reading is below 88.
</t>
  </si>
  <si>
    <t>Calculation</t>
  </si>
  <si>
    <t>Use</t>
  </si>
  <si>
    <t>4. An ERROR or -ve value may be shown if the entered or calculated  parameters can not be divided correctly. Use the LOW calculator.</t>
  </si>
  <si>
    <t>4. An ERROR or -ve value may be shown if the entered or calculated  parameters can not be divided correctly. Use the HIGH calculator</t>
  </si>
  <si>
    <t>However the Critical % alert was designed to be dynamic, so when a clinician alters the Low Desirable for a particular patient it also dynamically alters the trigger point for the Critical % alert in relation to the change in value of the Low Desirable.
For example, if we change the Low Desirable to 89 then the trigger point for the Critical % becomes 85.
The same % also  works against the High desirable and High Max and if a second parameter is used, as for Blood Pressure, it is also calculated automatically for the second parameter too using the second parameter's values but same percentage value as for the first parameter.</t>
  </si>
  <si>
    <t>Multiple ranges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</si>
</sst>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FF0000"/>
      <name val="Calibri"/>
      <scheme val="minor"/>
    </font>
    <font>
      <sz val="12"/>
      <color rgb="FF008000"/>
      <name val="Calibri"/>
      <scheme val="minor"/>
    </font>
    <font>
      <sz val="12"/>
      <color rgb="FF0000FF"/>
      <name val="Calibri"/>
      <scheme val="minor"/>
    </font>
    <font>
      <b/>
      <sz val="12"/>
      <color rgb="FF0000FF"/>
      <name val="Calibri"/>
      <scheme val="minor"/>
    </font>
    <font>
      <i/>
      <sz val="12"/>
      <color theme="1"/>
      <name val="Calibri"/>
      <scheme val="minor"/>
    </font>
  </fonts>
  <fills count="5">
    <fill>
      <patternFill patternType="none"/>
    </fill>
    <fill>
      <patternFill patternType="gray125"/>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3">
    <xf numFmtId="0" fontId="0" fillId="0" borderId="0" xfId="0"/>
    <xf numFmtId="0" fontId="2" fillId="0" borderId="0" xfId="0" applyFont="1"/>
    <xf numFmtId="0" fontId="0" fillId="0" borderId="0" xfId="0" quotePrefix="1"/>
    <xf numFmtId="1" fontId="2" fillId="2" borderId="0" xfId="0" applyNumberFormat="1" applyFont="1" applyFill="1"/>
    <xf numFmtId="0" fontId="1" fillId="0" borderId="0" xfId="0" applyFont="1" applyFill="1"/>
    <xf numFmtId="0" fontId="0" fillId="0" borderId="1" xfId="0" applyBorder="1"/>
    <xf numFmtId="0" fontId="1" fillId="0" borderId="2" xfId="0" applyFont="1" applyFill="1" applyBorder="1"/>
    <xf numFmtId="0" fontId="0" fillId="0" borderId="2" xfId="0" applyBorder="1"/>
    <xf numFmtId="0" fontId="0" fillId="0" borderId="3" xfId="0" applyBorder="1"/>
    <xf numFmtId="0" fontId="0" fillId="0" borderId="4" xfId="0" applyBorder="1"/>
    <xf numFmtId="0" fontId="2" fillId="0" borderId="4" xfId="0" applyFont="1" applyBorder="1"/>
    <xf numFmtId="0" fontId="7" fillId="0" borderId="0" xfId="0" applyFont="1" applyBorder="1"/>
    <xf numFmtId="0" fontId="0" fillId="0" borderId="5" xfId="0" applyBorder="1"/>
    <xf numFmtId="0" fontId="0" fillId="0" borderId="6" xfId="0" applyBorder="1"/>
    <xf numFmtId="0" fontId="0" fillId="0" borderId="7" xfId="0" applyBorder="1"/>
    <xf numFmtId="0" fontId="8" fillId="2" borderId="7" xfId="0" applyFont="1" applyFill="1" applyBorder="1"/>
    <xf numFmtId="0" fontId="2" fillId="0" borderId="8" xfId="0" applyFont="1" applyBorder="1"/>
    <xf numFmtId="0" fontId="0" fillId="0" borderId="0" xfId="0" applyBorder="1"/>
    <xf numFmtId="0" fontId="1" fillId="0" borderId="7" xfId="0" applyFont="1" applyFill="1" applyBorder="1"/>
    <xf numFmtId="0" fontId="8" fillId="2" borderId="2" xfId="0" applyFont="1" applyFill="1" applyBorder="1"/>
    <xf numFmtId="0" fontId="2" fillId="0" borderId="3" xfId="0" applyFont="1" applyBorder="1"/>
    <xf numFmtId="0" fontId="9" fillId="3" borderId="1" xfId="0" applyFont="1" applyFill="1" applyBorder="1"/>
    <xf numFmtId="0" fontId="0" fillId="3" borderId="2" xfId="0" applyFill="1" applyBorder="1"/>
    <xf numFmtId="0" fontId="0" fillId="3" borderId="3" xfId="0" applyFill="1" applyBorder="1"/>
    <xf numFmtId="0" fontId="1" fillId="3" borderId="2" xfId="0" applyFont="1" applyFill="1" applyBorder="1"/>
    <xf numFmtId="0" fontId="5" fillId="0" borderId="0" xfId="0" applyFont="1" applyFill="1" applyBorder="1" applyProtection="1">
      <protection locked="0"/>
    </xf>
    <xf numFmtId="0" fontId="6" fillId="0" borderId="0" xfId="0" applyFont="1" applyFill="1" applyBorder="1" applyProtection="1">
      <protection locked="0"/>
    </xf>
    <xf numFmtId="0" fontId="2" fillId="0" borderId="7" xfId="0" applyFont="1" applyBorder="1"/>
    <xf numFmtId="164" fontId="0" fillId="0" borderId="0" xfId="0" applyNumberFormat="1"/>
    <xf numFmtId="0" fontId="7" fillId="4" borderId="11" xfId="0" applyFont="1" applyFill="1" applyBorder="1" applyProtection="1">
      <protection locked="0"/>
    </xf>
    <xf numFmtId="0" fontId="0" fillId="0" borderId="0" xfId="0" applyProtection="1"/>
    <xf numFmtId="1" fontId="2" fillId="2" borderId="0" xfId="0" applyNumberFormat="1" applyFont="1" applyFill="1" applyProtection="1"/>
    <xf numFmtId="0" fontId="0" fillId="0" borderId="1" xfId="0" applyBorder="1" applyProtection="1"/>
    <xf numFmtId="0" fontId="7" fillId="0" borderId="2" xfId="0" applyFont="1" applyFill="1" applyBorder="1" applyProtection="1"/>
    <xf numFmtId="0" fontId="8" fillId="2" borderId="2" xfId="0" applyFont="1" applyFill="1" applyBorder="1" applyProtection="1"/>
    <xf numFmtId="0" fontId="2" fillId="0" borderId="3" xfId="0" applyFont="1" applyBorder="1" applyProtection="1"/>
    <xf numFmtId="0" fontId="2" fillId="0" borderId="4" xfId="0" applyFont="1" applyBorder="1" applyProtection="1"/>
    <xf numFmtId="0" fontId="0" fillId="0" borderId="0" xfId="0" applyBorder="1" applyProtection="1"/>
    <xf numFmtId="0" fontId="0" fillId="0" borderId="5" xfId="0" applyBorder="1" applyProtection="1"/>
    <xf numFmtId="0" fontId="0" fillId="0" borderId="4" xfId="0" applyBorder="1" applyProtection="1"/>
    <xf numFmtId="0" fontId="0" fillId="0" borderId="6" xfId="0" applyBorder="1" applyProtection="1"/>
    <xf numFmtId="0" fontId="1" fillId="0" borderId="7" xfId="0" applyFont="1" applyFill="1" applyBorder="1" applyProtection="1"/>
    <xf numFmtId="0" fontId="2" fillId="0" borderId="8" xfId="0" applyFont="1" applyBorder="1" applyProtection="1"/>
    <xf numFmtId="0" fontId="1" fillId="0" borderId="2" xfId="0" applyFont="1" applyFill="1" applyBorder="1" applyProtection="1"/>
    <xf numFmtId="0" fontId="7" fillId="0" borderId="0" xfId="0" applyFont="1" applyBorder="1" applyProtection="1"/>
    <xf numFmtId="0" fontId="0" fillId="0" borderId="7" xfId="0" applyBorder="1" applyProtection="1"/>
    <xf numFmtId="0" fontId="8" fillId="2" borderId="7" xfId="0" applyFont="1" applyFill="1" applyBorder="1" applyProtection="1"/>
    <xf numFmtId="0" fontId="2" fillId="0" borderId="7" xfId="0" applyFont="1" applyBorder="1" applyProtection="1"/>
    <xf numFmtId="0" fontId="0" fillId="0" borderId="11" xfId="0" applyBorder="1" applyAlignment="1">
      <alignment wrapText="1"/>
    </xf>
    <xf numFmtId="0" fontId="0" fillId="0" borderId="11" xfId="0" applyBorder="1" applyAlignment="1">
      <alignment vertical="center" wrapText="1"/>
    </xf>
    <xf numFmtId="0" fontId="9" fillId="3" borderId="9" xfId="0" applyFont="1" applyFill="1" applyBorder="1" applyAlignment="1" applyProtection="1">
      <alignment horizontal="left"/>
    </xf>
    <xf numFmtId="0" fontId="9" fillId="3" borderId="10" xfId="0" applyFont="1" applyFill="1" applyBorder="1" applyAlignment="1" applyProtection="1">
      <alignment horizontal="left"/>
    </xf>
    <xf numFmtId="0" fontId="9" fillId="3" borderId="12" xfId="0" applyFont="1" applyFill="1" applyBorder="1" applyAlignment="1" applyProtection="1">
      <alignment horizontal="left"/>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zoomScale="125" zoomScaleNormal="125" zoomScalePageLayoutView="125" workbookViewId="0"/>
  </sheetViews>
  <sheetFormatPr baseColWidth="10" defaultRowHeight="15" x14ac:dyDescent="0"/>
  <cols>
    <col min="1" max="1" width="103.5" customWidth="1"/>
  </cols>
  <sheetData>
    <row r="1" spans="1:1" ht="41" customHeight="1">
      <c r="A1" s="1" t="s">
        <v>19</v>
      </c>
    </row>
    <row r="2" spans="1:1" ht="30">
      <c r="A2" s="48" t="s">
        <v>16</v>
      </c>
    </row>
    <row r="3" spans="1:1" ht="41" customHeight="1">
      <c r="A3" s="1" t="s">
        <v>18</v>
      </c>
    </row>
    <row r="4" spans="1:1" ht="270">
      <c r="A4" s="49" t="s">
        <v>17</v>
      </c>
    </row>
    <row r="5" spans="1:1" ht="53" customHeight="1">
      <c r="A5" s="1" t="s">
        <v>23</v>
      </c>
    </row>
    <row r="6" spans="1:1" ht="120">
      <c r="A6" s="49" t="s">
        <v>22</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30"/>
  <sheetViews>
    <sheetView zoomScale="125" zoomScaleNormal="125" zoomScalePageLayoutView="125" workbookViewId="0">
      <selection activeCell="C39" sqref="C39"/>
    </sheetView>
  </sheetViews>
  <sheetFormatPr baseColWidth="10" defaultRowHeight="15" x14ac:dyDescent="0"/>
  <cols>
    <col min="1" max="1" width="22.5" customWidth="1"/>
    <col min="2" max="2" width="13.33203125" bestFit="1" customWidth="1"/>
  </cols>
  <sheetData>
    <row r="4" spans="1:7">
      <c r="B4" t="s">
        <v>7</v>
      </c>
      <c r="C4" t="s">
        <v>8</v>
      </c>
    </row>
    <row r="6" spans="1:7">
      <c r="C6" s="3">
        <f>IF(B10-B11=0,0,ROUNDDOWN((B10-B11)/(B9-B11)%,0))</f>
        <v>50</v>
      </c>
      <c r="D6" s="1" t="s">
        <v>3</v>
      </c>
    </row>
    <row r="7" spans="1:7">
      <c r="D7" s="1"/>
    </row>
    <row r="8" spans="1:7">
      <c r="A8" s="21" t="s">
        <v>9</v>
      </c>
      <c r="B8" s="22"/>
      <c r="C8" s="22"/>
      <c r="D8" s="23"/>
    </row>
    <row r="9" spans="1:7">
      <c r="A9" s="5" t="s">
        <v>2</v>
      </c>
      <c r="B9" s="29">
        <v>20</v>
      </c>
      <c r="C9" s="7"/>
      <c r="D9" s="8"/>
    </row>
    <row r="10" spans="1:7">
      <c r="A10" s="10" t="s">
        <v>5</v>
      </c>
      <c r="B10" s="25">
        <v>15</v>
      </c>
      <c r="C10" s="17"/>
      <c r="D10" s="12"/>
    </row>
    <row r="11" spans="1:7">
      <c r="A11" s="9" t="s">
        <v>0</v>
      </c>
      <c r="B11" s="26">
        <v>10</v>
      </c>
      <c r="C11" s="17"/>
      <c r="D11" s="12"/>
    </row>
    <row r="12" spans="1:7">
      <c r="A12" s="9" t="s">
        <v>1</v>
      </c>
      <c r="B12" s="26">
        <v>10</v>
      </c>
      <c r="C12" s="17"/>
      <c r="D12" s="12"/>
      <c r="G12" s="2"/>
    </row>
    <row r="13" spans="1:7">
      <c r="A13" s="10" t="s">
        <v>6</v>
      </c>
      <c r="B13" s="25">
        <v>5</v>
      </c>
      <c r="C13" s="17"/>
      <c r="D13" s="12"/>
    </row>
    <row r="14" spans="1:7">
      <c r="A14" s="13"/>
      <c r="B14" s="18"/>
      <c r="C14" s="15">
        <f>IF(OR(C$6&lt;=0,B12-((B12-B13)/C$6)*100&lt;0),"ERROR",ROUNDUP((B12-((B12-B13)/C$6)*100),0))</f>
        <v>0</v>
      </c>
      <c r="D14" s="16" t="s">
        <v>4</v>
      </c>
      <c r="F14" s="28"/>
    </row>
    <row r="15" spans="1:7">
      <c r="B15" s="4"/>
      <c r="D15" s="1"/>
    </row>
    <row r="16" spans="1:7">
      <c r="B16" s="4"/>
    </row>
    <row r="17" spans="1:4">
      <c r="A17" s="21" t="s">
        <v>10</v>
      </c>
      <c r="B17" s="24"/>
      <c r="C17" s="22"/>
      <c r="D17" s="23"/>
    </row>
    <row r="18" spans="1:4">
      <c r="A18" s="5"/>
      <c r="B18" s="6"/>
      <c r="C18" s="19">
        <f>B20+ROUNDDOWN(((B19-B20)/C6)*100,0)</f>
        <v>113</v>
      </c>
      <c r="D18" s="20" t="s">
        <v>2</v>
      </c>
    </row>
    <row r="19" spans="1:4">
      <c r="A19" s="10" t="s">
        <v>5</v>
      </c>
      <c r="B19" s="25">
        <v>104</v>
      </c>
      <c r="C19" s="11"/>
      <c r="D19" s="12"/>
    </row>
    <row r="20" spans="1:4">
      <c r="A20" s="9" t="s">
        <v>0</v>
      </c>
      <c r="B20" s="26">
        <v>95</v>
      </c>
      <c r="C20" s="11"/>
      <c r="D20" s="12"/>
    </row>
    <row r="21" spans="1:4">
      <c r="A21" s="9" t="s">
        <v>1</v>
      </c>
      <c r="B21" s="26">
        <v>45</v>
      </c>
      <c r="C21" s="11"/>
      <c r="D21" s="12"/>
    </row>
    <row r="22" spans="1:4">
      <c r="A22" s="10" t="s">
        <v>6</v>
      </c>
      <c r="B22" s="25">
        <v>41</v>
      </c>
      <c r="C22" s="11"/>
      <c r="D22" s="12"/>
    </row>
    <row r="23" spans="1:4">
      <c r="A23" s="13"/>
      <c r="B23" s="14"/>
      <c r="C23" s="15">
        <f>ROUNDUP((B21-((B21-B22)/C$6)*100),0)</f>
        <v>37</v>
      </c>
      <c r="D23" s="16" t="s">
        <v>4</v>
      </c>
    </row>
    <row r="26" spans="1:4">
      <c r="A26" s="27" t="s">
        <v>11</v>
      </c>
    </row>
    <row r="27" spans="1:4">
      <c r="A27" t="s">
        <v>12</v>
      </c>
    </row>
    <row r="28" spans="1:4">
      <c r="A28" t="s">
        <v>13</v>
      </c>
    </row>
    <row r="29" spans="1:4">
      <c r="A29" t="s">
        <v>14</v>
      </c>
    </row>
    <row r="30" spans="1:4">
      <c r="A30" t="s">
        <v>20</v>
      </c>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30"/>
  <sheetViews>
    <sheetView tabSelected="1" zoomScale="125" zoomScaleNormal="125" zoomScalePageLayoutView="125" workbookViewId="0">
      <selection activeCell="B10" sqref="B10"/>
    </sheetView>
  </sheetViews>
  <sheetFormatPr baseColWidth="10" defaultRowHeight="15" x14ac:dyDescent="0"/>
  <cols>
    <col min="1" max="1" width="22.5" customWidth="1"/>
  </cols>
  <sheetData>
    <row r="6" spans="1:4">
      <c r="A6" s="30"/>
      <c r="B6" s="30"/>
      <c r="C6" s="31">
        <f>ROUNDDOWN((B12-B13)/(B12-B14)%,0)</f>
        <v>50</v>
      </c>
      <c r="D6" s="30" t="s">
        <v>3</v>
      </c>
    </row>
    <row r="7" spans="1:4">
      <c r="A7" s="30"/>
      <c r="B7" s="30"/>
      <c r="C7" s="30"/>
      <c r="D7" s="30"/>
    </row>
    <row r="8" spans="1:4">
      <c r="A8" s="50" t="s">
        <v>9</v>
      </c>
      <c r="B8" s="51"/>
      <c r="C8" s="51"/>
      <c r="D8" s="52"/>
    </row>
    <row r="9" spans="1:4">
      <c r="A9" s="32"/>
      <c r="B9" s="33"/>
      <c r="C9" s="34">
        <f>B11+ROUNDDOWN(((B10-B11)/C$6)*100,0)</f>
        <v>802</v>
      </c>
      <c r="D9" s="35" t="s">
        <v>2</v>
      </c>
    </row>
    <row r="10" spans="1:4">
      <c r="A10" s="36" t="s">
        <v>5</v>
      </c>
      <c r="B10" s="25">
        <v>801</v>
      </c>
      <c r="C10" s="37"/>
      <c r="D10" s="38"/>
    </row>
    <row r="11" spans="1:4">
      <c r="A11" s="39" t="s">
        <v>0</v>
      </c>
      <c r="B11" s="26">
        <v>800</v>
      </c>
      <c r="C11" s="37"/>
      <c r="D11" s="38"/>
    </row>
    <row r="12" spans="1:4">
      <c r="A12" s="39" t="s">
        <v>1</v>
      </c>
      <c r="B12" s="26">
        <v>400</v>
      </c>
      <c r="C12" s="37"/>
      <c r="D12" s="38"/>
    </row>
    <row r="13" spans="1:4">
      <c r="A13" s="36" t="s">
        <v>6</v>
      </c>
      <c r="B13" s="25">
        <v>200</v>
      </c>
      <c r="C13" s="37"/>
      <c r="D13" s="38"/>
    </row>
    <row r="14" spans="1:4">
      <c r="A14" s="40" t="s">
        <v>4</v>
      </c>
      <c r="B14" s="29">
        <v>0</v>
      </c>
      <c r="C14" s="41"/>
      <c r="D14" s="42"/>
    </row>
    <row r="15" spans="1:4">
      <c r="A15" s="30"/>
      <c r="B15" s="30"/>
      <c r="C15" s="30"/>
      <c r="D15" s="30"/>
    </row>
    <row r="16" spans="1:4">
      <c r="A16" s="30"/>
      <c r="B16" s="30"/>
      <c r="C16" s="30"/>
      <c r="D16" s="30"/>
    </row>
    <row r="17" spans="1:4">
      <c r="A17" s="50" t="s">
        <v>10</v>
      </c>
      <c r="B17" s="51"/>
      <c r="C17" s="51"/>
      <c r="D17" s="52"/>
    </row>
    <row r="18" spans="1:4">
      <c r="A18" s="32"/>
      <c r="B18" s="43"/>
      <c r="C18" s="34">
        <f>B20+ROUNDDOWN(((B19-B20)/C$6)*100,0)</f>
        <v>113</v>
      </c>
      <c r="D18" s="35" t="s">
        <v>2</v>
      </c>
    </row>
    <row r="19" spans="1:4">
      <c r="A19" s="36" t="s">
        <v>5</v>
      </c>
      <c r="B19" s="25">
        <v>104</v>
      </c>
      <c r="C19" s="44"/>
      <c r="D19" s="38"/>
    </row>
    <row r="20" spans="1:4">
      <c r="A20" s="39" t="s">
        <v>0</v>
      </c>
      <c r="B20" s="26">
        <v>95</v>
      </c>
      <c r="C20" s="44"/>
      <c r="D20" s="38"/>
    </row>
    <row r="21" spans="1:4">
      <c r="A21" s="39" t="s">
        <v>1</v>
      </c>
      <c r="B21" s="26">
        <v>45</v>
      </c>
      <c r="C21" s="44"/>
      <c r="D21" s="38"/>
    </row>
    <row r="22" spans="1:4">
      <c r="A22" s="36" t="s">
        <v>6</v>
      </c>
      <c r="B22" s="25">
        <v>41</v>
      </c>
      <c r="C22" s="44"/>
      <c r="D22" s="38"/>
    </row>
    <row r="23" spans="1:4">
      <c r="A23" s="40"/>
      <c r="B23" s="45"/>
      <c r="C23" s="46">
        <f>ROUNDUP((B21-((B21-B22)/C$6)*100),0)</f>
        <v>37</v>
      </c>
      <c r="D23" s="42" t="s">
        <v>4</v>
      </c>
    </row>
    <row r="24" spans="1:4">
      <c r="A24" s="30"/>
      <c r="B24" s="30"/>
      <c r="C24" s="30"/>
      <c r="D24" s="30"/>
    </row>
    <row r="25" spans="1:4">
      <c r="A25" s="30"/>
      <c r="B25" s="30"/>
      <c r="C25" s="30"/>
      <c r="D25" s="30"/>
    </row>
    <row r="26" spans="1:4">
      <c r="A26" s="47" t="s">
        <v>11</v>
      </c>
      <c r="B26" s="30"/>
      <c r="C26" s="30"/>
      <c r="D26" s="30"/>
    </row>
    <row r="27" spans="1:4">
      <c r="A27" s="30" t="s">
        <v>12</v>
      </c>
      <c r="B27" s="30"/>
      <c r="C27" s="30"/>
      <c r="D27" s="30"/>
    </row>
    <row r="28" spans="1:4">
      <c r="A28" s="30" t="s">
        <v>15</v>
      </c>
      <c r="B28" s="30"/>
      <c r="C28" s="30"/>
      <c r="D28" s="30"/>
    </row>
    <row r="29" spans="1:4">
      <c r="A29" s="30" t="s">
        <v>14</v>
      </c>
      <c r="B29" s="30"/>
      <c r="C29" s="30"/>
      <c r="D29" s="30"/>
    </row>
    <row r="30" spans="1:4">
      <c r="A30" s="30" t="s">
        <v>21</v>
      </c>
      <c r="B30" s="30"/>
      <c r="C30" s="30"/>
      <c r="D30" s="30"/>
    </row>
  </sheetData>
  <sheetProtection sheet="1" objects="1" scenarios="1"/>
  <mergeCells count="2">
    <mergeCell ref="A8:D8"/>
    <mergeCell ref="A17:D1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Input HIGH Range</vt:lpstr>
      <vt:lpstr>Input LOW Range</vt:lpstr>
    </vt:vector>
  </TitlesOfParts>
  <Company>NHS Stoke-on-Trent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O'Connell</dc:creator>
  <cp:lastModifiedBy>Karen Moore</cp:lastModifiedBy>
  <dcterms:created xsi:type="dcterms:W3CDTF">2015-07-06T09:42:09Z</dcterms:created>
  <dcterms:modified xsi:type="dcterms:W3CDTF">2016-01-14T18:02:54Z</dcterms:modified>
</cp:coreProperties>
</file>